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\Borászati eszközök\"/>
    </mc:Choice>
  </mc:AlternateContent>
  <bookViews>
    <workbookView xWindow="0" yWindow="0" windowWidth="20490" windowHeight="7350"/>
  </bookViews>
  <sheets>
    <sheet name="Borászati eszköz" sheetId="1" r:id="rId1"/>
  </sheets>
  <definedNames>
    <definedName name="_xlnm.Print_Titles" localSheetId="0">'Borászati eszköz'!$2:$2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3" i="1"/>
  <c r="H13" i="1" s="1"/>
  <c r="G14" i="1"/>
  <c r="H14" i="1" s="1"/>
  <c r="G12" i="1"/>
  <c r="G4" i="1"/>
  <c r="G5" i="1"/>
  <c r="G6" i="1"/>
  <c r="G7" i="1"/>
  <c r="G8" i="1"/>
  <c r="G9" i="1"/>
  <c r="G3" i="1"/>
  <c r="H6" i="1" l="1"/>
  <c r="H7" i="1"/>
  <c r="H8" i="1"/>
  <c r="H3" i="1" l="1"/>
  <c r="H4" i="1"/>
  <c r="H5" i="1"/>
  <c r="H9" i="1"/>
  <c r="H12" i="1"/>
  <c r="H15" i="1"/>
  <c r="H17" i="1"/>
  <c r="H18" i="1" s="1"/>
  <c r="H10" i="1" l="1"/>
</calcChain>
</file>

<file path=xl/sharedStrings.xml><?xml version="1.0" encoding="utf-8"?>
<sst xmlns="http://schemas.openxmlformats.org/spreadsheetml/2006/main" count="46" uniqueCount="41">
  <si>
    <t>Név</t>
  </si>
  <si>
    <t>Termékleírás</t>
  </si>
  <si>
    <t>Nettó összesen ár (Ft)</t>
  </si>
  <si>
    <t>Nettó egységár (Ft)</t>
  </si>
  <si>
    <t>Bruttó ár Összesen (Ft)</t>
  </si>
  <si>
    <t>Sorszám</t>
  </si>
  <si>
    <t>1.</t>
  </si>
  <si>
    <t>2.</t>
  </si>
  <si>
    <t>3.</t>
  </si>
  <si>
    <t>4.</t>
  </si>
  <si>
    <t>5.</t>
  </si>
  <si>
    <t>6.</t>
  </si>
  <si>
    <t>7.</t>
  </si>
  <si>
    <t>Mennyiség
(db)</t>
  </si>
  <si>
    <t>Mezovinifikációs rendszer - erjedésfelügyeleti eszköz</t>
  </si>
  <si>
    <t>mechanikus
225 és 600 liter közötti űrtartalmú hordók tisztításához</t>
  </si>
  <si>
    <t>ENO 3 M2 szőlőbogyózó vagy azzal anyagában és kapacitásában egyenértékű</t>
  </si>
  <si>
    <t>Jolly 50/A szőlőbogyózó vagy azzal anyagában és kapacitásában egyenértékű</t>
  </si>
  <si>
    <t>Paulo Bacchus 400 lapszűrő vagy azzal anyagában és kapacitásában egyenértékű</t>
  </si>
  <si>
    <t>EKINSA hordómosó rendszer vagy azzal anyagában és kapacitásában egyenértékű</t>
  </si>
  <si>
    <t>BCM Volumex 60 gumilapátos szivattyú vagy azzal anyagában és kapacitásában egyenértékű</t>
  </si>
  <si>
    <t>Rover Novax 20 M szivattyú vagy azzal anyagában és kapacitásában egyenértékű</t>
  </si>
  <si>
    <t>Rover Novax 40 T szivattyú vagy azzal anyagában és kapacitásában egyenértékű</t>
  </si>
  <si>
    <t>állítható daráló hengeres rozsdamentes bogyózó kosárral és csúszó garattal
1-1,5 t/h kapacitással</t>
  </si>
  <si>
    <t>zúzó-bogyózó centrifugál cefreszivattyúval
festett
min. 3 LE motorral
1,5-2 t/h kapacitással</t>
  </si>
  <si>
    <t>20 db PP kerettel
Szűrési teljesítmény: 20-40 hl/óra</t>
  </si>
  <si>
    <t>max. 250 hl/h
max. 2,5 bar
min. 3 kW/380V
60 mm tömlőcsatlakozó</t>
  </si>
  <si>
    <t>max. 2,2 bar
max. 30 l/min
min. 0,3 kW
folyadékgyűrűs
Csonk átmérő: 20 mm
Saválló bevonat</t>
  </si>
  <si>
    <t>max. 2,2 bar
max. 120 l/min
min. 0,8 kW
folyadékgyűrűs
Csonk átmérő: 40 mm
Saválló bevonat</t>
  </si>
  <si>
    <t>Légtér hőmérséklet szabályozó modul</t>
  </si>
  <si>
    <t>4 db légtérszabályozó beltéri egység és 1 db hőszivattyús folyadékhűtő 
Elvárt teljesítmény: 10 m3/nap +- 8-15 fok (15 kW)
Elvárt biztosított hőmérséklet:14-16 °C
Max. hőfok: 30 °C
Min. hőfok: 2 °C
Villamos teljesítmény: 7 kW
Hűtési mód: kompresszoros
Hő-átadó közeg: monopropilén glikol</t>
  </si>
  <si>
    <t>Légtér sterilizáló modul</t>
  </si>
  <si>
    <t>2 db, 80 cm átmérőjű 3000 m3/nap teljesítményű vezérléssel rendelkező szellőző ventillátor szállítása és beszerelése a borászati technológiához tartozó pince terek, alap és vész szellőzésének biztosítására.</t>
  </si>
  <si>
    <t>Pince szellőztető modul</t>
  </si>
  <si>
    <t>4 db befúvó, 4 db szellőztető ventilátor, és 4 db UV légtér csírátlanító szállítása és beszerelése a borászati technológiához tartozó légterek alap és vész szellőzésének biztosítására, 
továbbá a légtér sterilizálás biztosítására 10 m3/nap teljesítményre</t>
  </si>
  <si>
    <t>1. részfeladat: Borászati eszközök beszerzése</t>
  </si>
  <si>
    <t>MINDÖSSZESEN</t>
  </si>
  <si>
    <t>mindösszesen</t>
  </si>
  <si>
    <t>2.részfeladat: Pinceklíma szabályozó technológiák beszerzése</t>
  </si>
  <si>
    <t>3. részfeladat: Mezovinifikációs erjedésfelügyeleti rendszer beszerzése</t>
  </si>
  <si>
    <t>Megajánlott termék megnevezése, gyártmány, típus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</si>
</sst>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5" fillId="2" borderId="3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21"/>
  <sheetViews>
    <sheetView tabSelected="1" workbookViewId="0">
      <selection activeCell="E5" sqref="E5"/>
    </sheetView>
  </sheetViews>
  <sheetFormatPr defaultColWidth="8.85546875" defaultRowHeight="15" x14ac:dyDescent="0.25"/>
  <cols>
    <col min="1" max="1" width="8.85546875" style="3"/>
    <col min="2" max="2" width="27.5703125" style="16" customWidth="1"/>
    <col min="3" max="3" width="45.5703125" style="2" bestFit="1" customWidth="1"/>
    <col min="4" max="4" width="10.7109375" style="2" bestFit="1" customWidth="1"/>
    <col min="5" max="5" width="45.7109375" style="2" customWidth="1"/>
    <col min="6" max="6" width="15.42578125" style="4" customWidth="1"/>
    <col min="7" max="7" width="18.28515625" style="5" customWidth="1"/>
    <col min="8" max="8" width="16.42578125" style="5" customWidth="1"/>
    <col min="9" max="16384" width="8.85546875" style="1"/>
  </cols>
  <sheetData>
    <row r="1" spans="1:8" x14ac:dyDescent="0.25">
      <c r="A1" s="23" t="s">
        <v>35</v>
      </c>
      <c r="B1" s="23"/>
      <c r="C1" s="23"/>
      <c r="D1" s="23"/>
      <c r="E1" s="23"/>
      <c r="F1" s="23"/>
      <c r="G1" s="23"/>
      <c r="H1" s="23"/>
    </row>
    <row r="2" spans="1:8" ht="26.25" thickBot="1" x14ac:dyDescent="0.3">
      <c r="A2" s="7" t="s">
        <v>5</v>
      </c>
      <c r="B2" s="7" t="s">
        <v>0</v>
      </c>
      <c r="C2" s="7" t="s">
        <v>1</v>
      </c>
      <c r="D2" s="7" t="s">
        <v>13</v>
      </c>
      <c r="E2" s="7" t="s">
        <v>40</v>
      </c>
      <c r="F2" s="7" t="s">
        <v>3</v>
      </c>
      <c r="G2" s="8" t="s">
        <v>2</v>
      </c>
      <c r="H2" s="8" t="s">
        <v>4</v>
      </c>
    </row>
    <row r="3" spans="1:8" ht="38.25" x14ac:dyDescent="0.25">
      <c r="A3" s="12" t="s">
        <v>6</v>
      </c>
      <c r="B3" s="20" t="s">
        <v>16</v>
      </c>
      <c r="C3" s="9" t="s">
        <v>23</v>
      </c>
      <c r="D3" s="14">
        <v>1</v>
      </c>
      <c r="E3" s="10"/>
      <c r="F3" s="11"/>
      <c r="G3" s="11">
        <f>D3*F3</f>
        <v>0</v>
      </c>
      <c r="H3" s="11">
        <f>G3*1.27</f>
        <v>0</v>
      </c>
    </row>
    <row r="4" spans="1:8" ht="51.75" x14ac:dyDescent="0.25">
      <c r="A4" s="17" t="s">
        <v>7</v>
      </c>
      <c r="B4" s="9" t="s">
        <v>17</v>
      </c>
      <c r="C4" s="18" t="s">
        <v>24</v>
      </c>
      <c r="D4" s="14">
        <v>1</v>
      </c>
      <c r="E4" s="10"/>
      <c r="F4" s="11"/>
      <c r="G4" s="11">
        <f t="shared" ref="G4:G9" si="0">D4*F4</f>
        <v>0</v>
      </c>
      <c r="H4" s="11">
        <f t="shared" ref="H4:H17" si="1">G4*1.27</f>
        <v>0</v>
      </c>
    </row>
    <row r="5" spans="1:8" ht="38.25" x14ac:dyDescent="0.25">
      <c r="A5" s="17" t="s">
        <v>8</v>
      </c>
      <c r="B5" s="9" t="s">
        <v>18</v>
      </c>
      <c r="C5" s="18" t="s">
        <v>25</v>
      </c>
      <c r="D5" s="14">
        <v>1</v>
      </c>
      <c r="E5" s="10"/>
      <c r="F5" s="11"/>
      <c r="G5" s="11">
        <f t="shared" si="0"/>
        <v>0</v>
      </c>
      <c r="H5" s="11">
        <f t="shared" si="1"/>
        <v>0</v>
      </c>
    </row>
    <row r="6" spans="1:8" ht="39" x14ac:dyDescent="0.25">
      <c r="A6" s="17" t="s">
        <v>9</v>
      </c>
      <c r="B6" s="9" t="s">
        <v>19</v>
      </c>
      <c r="C6" s="18" t="s">
        <v>15</v>
      </c>
      <c r="D6" s="14">
        <v>1</v>
      </c>
      <c r="E6" s="10"/>
      <c r="F6" s="11"/>
      <c r="G6" s="11">
        <f t="shared" si="0"/>
        <v>0</v>
      </c>
      <c r="H6" s="11">
        <f t="shared" si="1"/>
        <v>0</v>
      </c>
    </row>
    <row r="7" spans="1:8" ht="51.75" x14ac:dyDescent="0.25">
      <c r="A7" s="17" t="s">
        <v>10</v>
      </c>
      <c r="B7" s="9" t="s">
        <v>20</v>
      </c>
      <c r="C7" s="18" t="s">
        <v>26</v>
      </c>
      <c r="D7" s="14">
        <v>1</v>
      </c>
      <c r="E7" s="10"/>
      <c r="F7" s="11"/>
      <c r="G7" s="11">
        <f t="shared" si="0"/>
        <v>0</v>
      </c>
      <c r="H7" s="11">
        <f t="shared" si="1"/>
        <v>0</v>
      </c>
    </row>
    <row r="8" spans="1:8" ht="76.5" x14ac:dyDescent="0.25">
      <c r="A8" s="17" t="s">
        <v>11</v>
      </c>
      <c r="B8" s="9" t="s">
        <v>21</v>
      </c>
      <c r="C8" s="19" t="s">
        <v>27</v>
      </c>
      <c r="D8" s="14">
        <v>3</v>
      </c>
      <c r="E8" s="10"/>
      <c r="F8" s="11"/>
      <c r="G8" s="11">
        <f t="shared" si="0"/>
        <v>0</v>
      </c>
      <c r="H8" s="11">
        <f t="shared" si="1"/>
        <v>0</v>
      </c>
    </row>
    <row r="9" spans="1:8" ht="76.5" x14ac:dyDescent="0.25">
      <c r="A9" s="17" t="s">
        <v>12</v>
      </c>
      <c r="B9" s="9" t="s">
        <v>22</v>
      </c>
      <c r="C9" s="19" t="s">
        <v>28</v>
      </c>
      <c r="D9" s="14">
        <v>3</v>
      </c>
      <c r="E9" s="10"/>
      <c r="F9" s="11"/>
      <c r="G9" s="11">
        <f t="shared" si="0"/>
        <v>0</v>
      </c>
      <c r="H9" s="11">
        <f t="shared" si="1"/>
        <v>0</v>
      </c>
    </row>
    <row r="10" spans="1:8" x14ac:dyDescent="0.25">
      <c r="A10" s="12"/>
      <c r="B10" s="27" t="s">
        <v>36</v>
      </c>
      <c r="C10" s="9"/>
      <c r="D10" s="7"/>
      <c r="E10" s="10"/>
      <c r="F10" s="11"/>
      <c r="G10" s="11"/>
      <c r="H10" s="11">
        <f>SUM(H3:H9)</f>
        <v>0</v>
      </c>
    </row>
    <row r="11" spans="1:8" ht="15.75" customHeight="1" x14ac:dyDescent="0.25">
      <c r="A11" s="21" t="s">
        <v>38</v>
      </c>
      <c r="B11" s="21"/>
      <c r="C11" s="21"/>
      <c r="D11" s="21"/>
      <c r="E11" s="21"/>
      <c r="F11" s="21"/>
      <c r="G11" s="21"/>
      <c r="H11" s="22"/>
    </row>
    <row r="12" spans="1:8" ht="114.75" x14ac:dyDescent="0.25">
      <c r="A12" s="12" t="s">
        <v>6</v>
      </c>
      <c r="B12" s="9" t="s">
        <v>29</v>
      </c>
      <c r="C12" s="13" t="s">
        <v>30</v>
      </c>
      <c r="D12" s="14">
        <v>1</v>
      </c>
      <c r="E12" s="10"/>
      <c r="F12" s="11"/>
      <c r="G12" s="11">
        <f>D12*F12</f>
        <v>0</v>
      </c>
      <c r="H12" s="11">
        <f t="shared" si="1"/>
        <v>0</v>
      </c>
    </row>
    <row r="13" spans="1:8" ht="76.5" x14ac:dyDescent="0.25">
      <c r="A13" s="12" t="s">
        <v>7</v>
      </c>
      <c r="B13" s="9" t="s">
        <v>31</v>
      </c>
      <c r="C13" s="13" t="s">
        <v>34</v>
      </c>
      <c r="D13" s="14">
        <v>1</v>
      </c>
      <c r="E13" s="10"/>
      <c r="F13" s="11"/>
      <c r="G13" s="11">
        <f t="shared" ref="G13:G14" si="2">D13*F13</f>
        <v>0</v>
      </c>
      <c r="H13" s="11">
        <f t="shared" si="1"/>
        <v>0</v>
      </c>
    </row>
    <row r="14" spans="1:8" ht="63.75" x14ac:dyDescent="0.25">
      <c r="A14" s="12" t="s">
        <v>8</v>
      </c>
      <c r="B14" s="9" t="s">
        <v>33</v>
      </c>
      <c r="C14" s="13" t="s">
        <v>32</v>
      </c>
      <c r="D14" s="14">
        <v>1</v>
      </c>
      <c r="E14" s="10"/>
      <c r="F14" s="11"/>
      <c r="G14" s="11">
        <f t="shared" si="2"/>
        <v>0</v>
      </c>
      <c r="H14" s="11">
        <f t="shared" si="1"/>
        <v>0</v>
      </c>
    </row>
    <row r="15" spans="1:8" x14ac:dyDescent="0.25">
      <c r="A15" s="12"/>
      <c r="B15" s="9" t="s">
        <v>37</v>
      </c>
      <c r="C15" s="13"/>
      <c r="D15" s="14"/>
      <c r="E15" s="10"/>
      <c r="F15" s="11"/>
      <c r="G15" s="11"/>
      <c r="H15" s="11">
        <f t="shared" si="1"/>
        <v>0</v>
      </c>
    </row>
    <row r="16" spans="1:8" x14ac:dyDescent="0.25">
      <c r="A16" s="24" t="s">
        <v>39</v>
      </c>
      <c r="B16" s="25"/>
      <c r="C16" s="25"/>
      <c r="D16" s="25"/>
      <c r="E16" s="25"/>
      <c r="F16" s="25"/>
      <c r="G16" s="25"/>
      <c r="H16" s="26"/>
    </row>
    <row r="17" spans="1:8" ht="26.25" x14ac:dyDescent="0.25">
      <c r="A17" s="12" t="s">
        <v>6</v>
      </c>
      <c r="B17" s="15" t="s">
        <v>14</v>
      </c>
      <c r="C17" s="13"/>
      <c r="D17" s="14">
        <v>1</v>
      </c>
      <c r="E17" s="10"/>
      <c r="F17" s="11"/>
      <c r="G17" s="11">
        <f>D17*F17</f>
        <v>0</v>
      </c>
      <c r="H17" s="11">
        <f t="shared" si="1"/>
        <v>0</v>
      </c>
    </row>
    <row r="18" spans="1:8" x14ac:dyDescent="0.25">
      <c r="A18" s="12"/>
      <c r="B18" s="9" t="s">
        <v>37</v>
      </c>
      <c r="C18" s="13"/>
      <c r="D18" s="14"/>
      <c r="E18" s="10"/>
      <c r="F18" s="11"/>
      <c r="G18" s="11"/>
      <c r="H18" s="11">
        <f>SUM(H17)</f>
        <v>0</v>
      </c>
    </row>
    <row r="19" spans="1:8" x14ac:dyDescent="0.25">
      <c r="A19" s="2"/>
    </row>
    <row r="20" spans="1:8" x14ac:dyDescent="0.25">
      <c r="A20" s="6"/>
    </row>
    <row r="21" spans="1:8" x14ac:dyDescent="0.25">
      <c r="A21" s="6"/>
    </row>
  </sheetData>
  <mergeCells count="3">
    <mergeCell ref="A11:H11"/>
    <mergeCell ref="A1:H1"/>
    <mergeCell ref="A16:H16"/>
  </mergeCells>
  <pageMargins left="0.11811023622047245" right="0.11811023622047245" top="0.35433070866141736" bottom="0.35433070866141736" header="0.31496062992125984" footer="0.31496062992125984"/>
  <pageSetup paperSize="9" scale="75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Borászati eszköz</vt:lpstr>
      <vt:lpstr>'Borászati eszköz'!Nyomtatási_cím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Vigh Gergely</dc:creator>
  <cp:lastModifiedBy>EKE</cp:lastModifiedBy>
  <cp:lastPrinted>2017-02-10T19:25:26Z</cp:lastPrinted>
  <dcterms:created xsi:type="dcterms:W3CDTF">2017-02-01T09:58:02Z</dcterms:created>
  <dcterms:modified xsi:type="dcterms:W3CDTF">2017-04-26T11:08:46Z</dcterms:modified>
</cp:coreProperties>
</file>